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5.1" sheetId="8" r:id="rId1"/>
    <sheet name="ГТС" sheetId="10" r:id="rId2"/>
  </sheets>
  <definedNames>
    <definedName name="Варіант">#REF!</definedName>
    <definedName name="Виконання1">#REF!</definedName>
    <definedName name="Виконання2">#REF!</definedName>
    <definedName name="Виконання3">#REF!</definedName>
    <definedName name="Виконання4">#REF!</definedName>
    <definedName name="Виконання5">#REF!</definedName>
    <definedName name="Виконання6">#REF!</definedName>
    <definedName name="Виконання7">#REF!</definedName>
    <definedName name="Виконання8">#REF!</definedName>
    <definedName name="Доплати">ГТС!$D$2:$D$7</definedName>
    <definedName name="експл.">#REF!</definedName>
    <definedName name="Зпл">#REF!</definedName>
    <definedName name="мат">#REF!</definedName>
    <definedName name="мат.рес.">#REF!</definedName>
    <definedName name="матеріал">#REF!</definedName>
    <definedName name="непор">#REF!</definedName>
    <definedName name="пор">#REF!</definedName>
    <definedName name="Премії">ГТС!$E$2:$E$32</definedName>
    <definedName name="рекн">#REF!</definedName>
    <definedName name="Розряди">ГТС!$A$2:$A$72</definedName>
    <definedName name="Ставка">ГТС!$B$2:$B$72</definedName>
    <definedName name="ТМ">#REF!</definedName>
  </definedNames>
  <calcPr calcId="162913"/>
</workbook>
</file>

<file path=xl/calcChain.xml><?xml version="1.0" encoding="utf-8"?>
<calcChain xmlns="http://schemas.openxmlformats.org/spreadsheetml/2006/main">
  <c r="L1" i="8" l="1"/>
  <c r="E1" i="8"/>
  <c r="E11" i="8"/>
  <c r="F11" i="8" s="1"/>
  <c r="C13" i="8"/>
  <c r="H11" i="8" l="1"/>
  <c r="F1" i="8"/>
  <c r="K13" i="8" s="1"/>
  <c r="C12" i="8"/>
  <c r="E6" i="8"/>
  <c r="F6" i="8" s="1"/>
  <c r="E7" i="8"/>
  <c r="F7" i="8" s="1"/>
  <c r="E8" i="8"/>
  <c r="F8" i="8" s="1"/>
  <c r="E9" i="8"/>
  <c r="F9" i="8" s="1"/>
  <c r="E10" i="8"/>
  <c r="F10" i="8" s="1"/>
  <c r="E5" i="8"/>
  <c r="F5" i="8" s="1"/>
  <c r="H5" i="8" s="1"/>
  <c r="H9" i="8" l="1"/>
  <c r="H10" i="8"/>
  <c r="H8" i="8"/>
  <c r="H6" i="8"/>
  <c r="H7" i="8"/>
  <c r="F12" i="8" l="1"/>
  <c r="H12" i="8"/>
  <c r="I5" i="8" l="1"/>
  <c r="I1" i="8" s="1"/>
  <c r="J11" i="8" s="1"/>
  <c r="K11" i="8" s="1"/>
  <c r="J9" i="8" l="1"/>
  <c r="K9" i="8" s="1"/>
  <c r="J8" i="8"/>
  <c r="K8" i="8" s="1"/>
  <c r="J10" i="8"/>
  <c r="K10" i="8" s="1"/>
  <c r="J7" i="8"/>
  <c r="K7" i="8" s="1"/>
  <c r="J5" i="8"/>
  <c r="K5" i="8" s="1"/>
  <c r="J6" i="8"/>
  <c r="K6" i="8" s="1"/>
  <c r="K12" i="8" l="1"/>
</calcChain>
</file>

<file path=xl/sharedStrings.xml><?xml version="1.0" encoding="utf-8"?>
<sst xmlns="http://schemas.openxmlformats.org/spreadsheetml/2006/main" count="41" uniqueCount="34">
  <si>
    <t>_</t>
  </si>
  <si>
    <t>Таблиця 5.1 – Розподіл заробітної плати з урахуванням КТУ</t>
  </si>
  <si>
    <t>Кількість працюючих</t>
  </si>
  <si>
    <t>П.І.Б.</t>
  </si>
  <si>
    <t>Кількість відпрацьованих годин</t>
  </si>
  <si>
    <t>Розряд</t>
  </si>
  <si>
    <t>Годинна тарифна ставка</t>
  </si>
  <si>
    <t>Заробітна плата по тарифу</t>
  </si>
  <si>
    <t>КТУ</t>
  </si>
  <si>
    <t>Коефіцієнт розподілу</t>
  </si>
  <si>
    <t>Приробіток</t>
  </si>
  <si>
    <t>Фактична заробітна плата</t>
  </si>
  <si>
    <t>Відрядна заробітна плата з урахуванням КТУ</t>
  </si>
  <si>
    <t>Розряд робіт</t>
  </si>
  <si>
    <t>Вартість люд. – год., грн.</t>
  </si>
  <si>
    <t>Трудомісткість фактична</t>
  </si>
  <si>
    <t>Чис.факт.</t>
  </si>
  <si>
    <t>Коефіцієнт доплат</t>
  </si>
  <si>
    <t>Коефіцієнт преміальних виплат</t>
  </si>
  <si>
    <t>Іваненко І.І.</t>
  </si>
  <si>
    <t>Петренко П.П.</t>
  </si>
  <si>
    <t>1-11-1</t>
  </si>
  <si>
    <t>7-1-12</t>
  </si>
  <si>
    <t>8-6-1</t>
  </si>
  <si>
    <t>8-6-7</t>
  </si>
  <si>
    <t>7-18-5</t>
  </si>
  <si>
    <t>8-25-3</t>
  </si>
  <si>
    <t>11-4-5</t>
  </si>
  <si>
    <t>11-36-5</t>
  </si>
  <si>
    <t>Умова:</t>
  </si>
  <si>
    <t>Чисельність</t>
  </si>
  <si>
    <t>ФЗП(факт)</t>
  </si>
  <si>
    <t>ТМ(факт)</t>
  </si>
  <si>
    <t>ГРН!!!!!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</si>
</sst>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0000"/>
    <numFmt numFmtId="165" formatCode="0.00;0.00;&quot;-&quot;"/>
    <numFmt numFmtId="166" formatCode="&quot;-&quot;;&quot;-&quot;;\-"/>
    <numFmt numFmtId="167" formatCode="0.0;0.0;&quot;-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3" tint="-0.499984740745262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2" fontId="3" fillId="2" borderId="5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7" xfId="0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2" fontId="10" fillId="5" borderId="1" xfId="0" applyNumberFormat="1" applyFont="1" applyFill="1" applyBorder="1" applyAlignment="1">
      <alignment horizontal="center"/>
    </xf>
    <xf numFmtId="1" fontId="10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Fill="1" applyBorder="1"/>
    <xf numFmtId="0" fontId="0" fillId="6" borderId="1" xfId="0" applyFill="1" applyBorder="1"/>
    <xf numFmtId="0" fontId="0" fillId="0" borderId="0" xfId="0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24</xdr:row>
      <xdr:rowOff>19051</xdr:rowOff>
    </xdr:from>
    <xdr:to>
      <xdr:col>6</xdr:col>
      <xdr:colOff>47625</xdr:colOff>
      <xdr:row>42</xdr:row>
      <xdr:rowOff>79085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5343526"/>
          <a:ext cx="6534150" cy="348903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13</xdr:col>
      <xdr:colOff>275427</xdr:colOff>
      <xdr:row>35</xdr:row>
      <xdr:rowOff>18786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00900" y="5324475"/>
          <a:ext cx="6380952" cy="21142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12</xdr:col>
      <xdr:colOff>542170</xdr:colOff>
      <xdr:row>42</xdr:row>
      <xdr:rowOff>161786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00900" y="7800975"/>
          <a:ext cx="6038095" cy="11142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9</xdr:col>
      <xdr:colOff>256289</xdr:colOff>
      <xdr:row>69</xdr:row>
      <xdr:rowOff>18476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90800" y="9324975"/>
          <a:ext cx="7085714" cy="459047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topLeftCell="A7" workbookViewId="0">
      <selection activeCell="C13" sqref="C13"/>
    </sheetView>
  </sheetViews>
  <sheetFormatPr defaultRowHeight="15" x14ac:dyDescent="0.25"/>
  <cols>
    <col min="1" max="1" width="11.42578125" customWidth="1"/>
    <col min="2" max="2" width="27.42578125" customWidth="1"/>
    <col min="3" max="3" width="13.140625" customWidth="1"/>
    <col min="4" max="4" width="13" customWidth="1"/>
    <col min="5" max="5" width="17" customWidth="1"/>
    <col min="6" max="6" width="16.85546875" customWidth="1"/>
    <col min="8" max="8" width="17.28515625" customWidth="1"/>
    <col min="9" max="9" width="16" customWidth="1"/>
    <col min="10" max="10" width="17.7109375" customWidth="1"/>
    <col min="11" max="11" width="15.5703125" customWidth="1"/>
    <col min="12" max="12" width="15.85546875" customWidth="1"/>
  </cols>
  <sheetData>
    <row r="1" spans="1:16" ht="33" customHeight="1" x14ac:dyDescent="0.25">
      <c r="A1" s="22" t="s">
        <v>16</v>
      </c>
      <c r="B1" s="24">
        <v>7</v>
      </c>
      <c r="C1" s="37" t="s">
        <v>11</v>
      </c>
      <c r="D1" s="38"/>
      <c r="E1" s="25">
        <f>F18</f>
        <v>19600.32</v>
      </c>
      <c r="F1" s="23">
        <f>ROUND(E1*2.2,2)</f>
        <v>43120.7</v>
      </c>
      <c r="G1" s="36" t="s">
        <v>9</v>
      </c>
      <c r="H1" s="36"/>
      <c r="I1" s="15" t="e">
        <f>I5</f>
        <v>#DIV/0!</v>
      </c>
      <c r="J1" s="37" t="s">
        <v>15</v>
      </c>
      <c r="K1" s="38"/>
      <c r="L1" s="26">
        <f>F19</f>
        <v>1124</v>
      </c>
    </row>
    <row r="2" spans="1:16" ht="21.75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4" spans="1:16" ht="48.75" customHeight="1" x14ac:dyDescent="0.25">
      <c r="A4" s="12" t="s">
        <v>2</v>
      </c>
      <c r="B4" s="2" t="s">
        <v>3</v>
      </c>
      <c r="C4" s="12" t="s">
        <v>4</v>
      </c>
      <c r="D4" s="2" t="s">
        <v>5</v>
      </c>
      <c r="E4" s="12" t="s">
        <v>6</v>
      </c>
      <c r="F4" s="12" t="s">
        <v>7</v>
      </c>
      <c r="G4" s="2" t="s">
        <v>8</v>
      </c>
      <c r="H4" s="12" t="s">
        <v>12</v>
      </c>
      <c r="I4" s="12" t="s">
        <v>9</v>
      </c>
      <c r="J4" s="2" t="s">
        <v>10</v>
      </c>
      <c r="K4" s="12" t="s">
        <v>11</v>
      </c>
      <c r="L4" s="19"/>
    </row>
    <row r="5" spans="1:16" ht="15" customHeight="1" x14ac:dyDescent="0.25">
      <c r="A5" s="14">
        <v>1</v>
      </c>
      <c r="B5" s="16" t="s">
        <v>19</v>
      </c>
      <c r="C5" s="1"/>
      <c r="D5" s="1">
        <v>3.3</v>
      </c>
      <c r="E5" s="4">
        <f t="shared" ref="E5:E11" si="0">IF($D5=0,0, LOOKUP($D5, Розряди,Ставка))</f>
        <v>19.21</v>
      </c>
      <c r="F5" s="8">
        <f>ROUND(C5*E5,2)</f>
        <v>0</v>
      </c>
      <c r="G5" s="1">
        <v>1.1000000000000001</v>
      </c>
      <c r="H5" s="8">
        <f>ROUND(F5*G5,2)</f>
        <v>0</v>
      </c>
      <c r="I5" s="33" t="e">
        <f>(K13-F12)/H12</f>
        <v>#DIV/0!</v>
      </c>
      <c r="J5" s="8" t="e">
        <f>ROUND($I$1*H5,2)</f>
        <v>#DIV/0!</v>
      </c>
      <c r="K5" s="8" t="e">
        <f>F5+J5</f>
        <v>#DIV/0!</v>
      </c>
      <c r="L5" s="20"/>
    </row>
    <row r="6" spans="1:16" x14ac:dyDescent="0.25">
      <c r="A6" s="14">
        <v>2</v>
      </c>
      <c r="B6" s="16" t="s">
        <v>20</v>
      </c>
      <c r="C6" s="14"/>
      <c r="D6" s="1">
        <v>2.7</v>
      </c>
      <c r="E6" s="4">
        <f t="shared" si="0"/>
        <v>17.989999999999998</v>
      </c>
      <c r="F6" s="8">
        <f t="shared" ref="F6:F11" si="1">ROUND(C6*E6,2)</f>
        <v>0</v>
      </c>
      <c r="G6" s="1">
        <v>0.9</v>
      </c>
      <c r="H6" s="8">
        <f t="shared" ref="H6:H11" si="2">ROUND(F6*G6,4)</f>
        <v>0</v>
      </c>
      <c r="I6" s="34"/>
      <c r="J6" s="8" t="e">
        <f t="shared" ref="J6:J11" si="3">ROUND($I$1*H6,4)</f>
        <v>#DIV/0!</v>
      </c>
      <c r="K6" s="8" t="e">
        <f t="shared" ref="K6:K11" si="4">F6+J6</f>
        <v>#DIV/0!</v>
      </c>
      <c r="L6" s="20"/>
    </row>
    <row r="7" spans="1:16" x14ac:dyDescent="0.25">
      <c r="A7" s="14">
        <v>3</v>
      </c>
      <c r="B7" s="16"/>
      <c r="C7" s="14"/>
      <c r="D7" s="1">
        <v>3.7</v>
      </c>
      <c r="E7" s="4">
        <f t="shared" si="0"/>
        <v>20.16</v>
      </c>
      <c r="F7" s="8">
        <f t="shared" si="1"/>
        <v>0</v>
      </c>
      <c r="G7" s="1">
        <v>0.7</v>
      </c>
      <c r="H7" s="8">
        <f t="shared" si="2"/>
        <v>0</v>
      </c>
      <c r="I7" s="34"/>
      <c r="J7" s="8" t="e">
        <f t="shared" si="3"/>
        <v>#DIV/0!</v>
      </c>
      <c r="K7" s="8" t="e">
        <f t="shared" si="4"/>
        <v>#DIV/0!</v>
      </c>
      <c r="L7" s="20"/>
    </row>
    <row r="8" spans="1:16" x14ac:dyDescent="0.25">
      <c r="A8" s="14">
        <v>4</v>
      </c>
      <c r="B8" s="16"/>
      <c r="C8" s="14"/>
      <c r="D8" s="14">
        <v>4.9000000000000004</v>
      </c>
      <c r="E8" s="4">
        <f t="shared" si="0"/>
        <v>23.73</v>
      </c>
      <c r="F8" s="8">
        <f t="shared" si="1"/>
        <v>0</v>
      </c>
      <c r="G8" s="14">
        <v>1.4</v>
      </c>
      <c r="H8" s="8">
        <f t="shared" si="2"/>
        <v>0</v>
      </c>
      <c r="I8" s="34"/>
      <c r="J8" s="8" t="e">
        <f t="shared" si="3"/>
        <v>#DIV/0!</v>
      </c>
      <c r="K8" s="8" t="e">
        <f t="shared" si="4"/>
        <v>#DIV/0!</v>
      </c>
      <c r="L8" s="20"/>
    </row>
    <row r="9" spans="1:16" x14ac:dyDescent="0.25">
      <c r="A9" s="14">
        <v>5</v>
      </c>
      <c r="B9" s="16"/>
      <c r="C9" s="14"/>
      <c r="D9" s="14">
        <v>2.7</v>
      </c>
      <c r="E9" s="4">
        <f t="shared" si="0"/>
        <v>17.989999999999998</v>
      </c>
      <c r="F9" s="8">
        <f t="shared" si="1"/>
        <v>0</v>
      </c>
      <c r="G9" s="14">
        <v>1.2</v>
      </c>
      <c r="H9" s="8">
        <f t="shared" si="2"/>
        <v>0</v>
      </c>
      <c r="I9" s="34"/>
      <c r="J9" s="8" t="e">
        <f t="shared" si="3"/>
        <v>#DIV/0!</v>
      </c>
      <c r="K9" s="8" t="e">
        <f t="shared" si="4"/>
        <v>#DIV/0!</v>
      </c>
      <c r="L9" s="20"/>
    </row>
    <row r="10" spans="1:16" x14ac:dyDescent="0.25">
      <c r="A10" s="14">
        <v>6</v>
      </c>
      <c r="B10" s="16"/>
      <c r="C10" s="14"/>
      <c r="D10" s="14">
        <v>3.3</v>
      </c>
      <c r="E10" s="4">
        <f t="shared" si="0"/>
        <v>19.21</v>
      </c>
      <c r="F10" s="8">
        <f t="shared" si="1"/>
        <v>0</v>
      </c>
      <c r="G10" s="14">
        <v>0.7</v>
      </c>
      <c r="H10" s="8">
        <f t="shared" si="2"/>
        <v>0</v>
      </c>
      <c r="I10" s="34"/>
      <c r="J10" s="8" t="e">
        <f t="shared" si="3"/>
        <v>#DIV/0!</v>
      </c>
      <c r="K10" s="8" t="e">
        <f t="shared" si="4"/>
        <v>#DIV/0!</v>
      </c>
      <c r="L10" s="20"/>
    </row>
    <row r="11" spans="1:16" x14ac:dyDescent="0.25">
      <c r="A11" s="14">
        <v>7</v>
      </c>
      <c r="B11" s="16"/>
      <c r="C11" s="14"/>
      <c r="D11" s="14">
        <v>3.7</v>
      </c>
      <c r="E11" s="4">
        <f t="shared" si="0"/>
        <v>20.16</v>
      </c>
      <c r="F11" s="8">
        <f t="shared" si="1"/>
        <v>0</v>
      </c>
      <c r="G11" s="14">
        <v>1.3</v>
      </c>
      <c r="H11" s="8">
        <f t="shared" si="2"/>
        <v>0</v>
      </c>
      <c r="I11" s="34"/>
      <c r="J11" s="8" t="e">
        <f t="shared" si="3"/>
        <v>#DIV/0!</v>
      </c>
      <c r="K11" s="8" t="e">
        <f t="shared" si="4"/>
        <v>#DIV/0!</v>
      </c>
      <c r="L11" s="20"/>
    </row>
    <row r="12" spans="1:16" ht="15.75" customHeight="1" x14ac:dyDescent="0.25">
      <c r="A12" s="11" t="s">
        <v>0</v>
      </c>
      <c r="B12" s="17" t="s">
        <v>0</v>
      </c>
      <c r="C12" s="28">
        <f>SUM(C5:C11)</f>
        <v>0</v>
      </c>
      <c r="D12" s="27" t="s">
        <v>0</v>
      </c>
      <c r="E12" s="11" t="s">
        <v>0</v>
      </c>
      <c r="F12" s="7">
        <f>SUM(F5:F11)</f>
        <v>0</v>
      </c>
      <c r="G12" s="10" t="s">
        <v>0</v>
      </c>
      <c r="H12" s="9">
        <f>SUM(H5:H11)</f>
        <v>0</v>
      </c>
      <c r="I12" s="35"/>
      <c r="J12" s="17" t="s">
        <v>0</v>
      </c>
      <c r="K12" s="18" t="e">
        <f>SUM(K5:K11)</f>
        <v>#DIV/0!</v>
      </c>
      <c r="L12" s="21"/>
    </row>
    <row r="13" spans="1:16" x14ac:dyDescent="0.25">
      <c r="C13" s="30">
        <f>L1</f>
        <v>1124</v>
      </c>
      <c r="D13" s="6"/>
      <c r="E13" s="6"/>
      <c r="F13" s="6"/>
      <c r="G13" s="6"/>
      <c r="H13" s="6"/>
      <c r="I13" s="6"/>
      <c r="J13" s="6"/>
      <c r="K13" s="29">
        <f>F1</f>
        <v>43120.7</v>
      </c>
      <c r="L13" s="6"/>
    </row>
    <row r="14" spans="1:16" x14ac:dyDescent="0.25">
      <c r="C14" s="6"/>
      <c r="D14" s="6"/>
      <c r="E14" s="6">
        <v>160.57</v>
      </c>
      <c r="F14" s="6"/>
      <c r="G14" s="6"/>
      <c r="H14" s="6"/>
      <c r="I14" s="6"/>
      <c r="J14" s="6"/>
      <c r="K14" s="6"/>
      <c r="L14" s="6"/>
    </row>
    <row r="15" spans="1:16" x14ac:dyDescent="0.25">
      <c r="B15" s="39"/>
      <c r="C15" s="6"/>
      <c r="D15" s="6"/>
      <c r="E15" s="6"/>
      <c r="F15" s="6"/>
      <c r="G15" s="6"/>
      <c r="H15" s="48"/>
      <c r="I15" s="48"/>
      <c r="J15" s="48"/>
      <c r="K15" s="48"/>
      <c r="L15" s="48"/>
    </row>
    <row r="16" spans="1:16" ht="44.25" customHeight="1" x14ac:dyDescent="0.25">
      <c r="A16" s="41" t="s">
        <v>21</v>
      </c>
      <c r="B16" s="43">
        <v>3.3</v>
      </c>
      <c r="C16" s="6"/>
      <c r="D16" s="42" t="s">
        <v>29</v>
      </c>
      <c r="E16" s="42"/>
      <c r="F16" s="42"/>
      <c r="G16" s="6"/>
      <c r="H16" s="48"/>
      <c r="I16" s="48"/>
      <c r="J16" s="49"/>
      <c r="K16" s="49"/>
      <c r="L16" s="48"/>
      <c r="M16" s="47" t="s">
        <v>33</v>
      </c>
      <c r="N16" s="47"/>
    </row>
    <row r="17" spans="1:12" x14ac:dyDescent="0.25">
      <c r="A17" s="41" t="s">
        <v>22</v>
      </c>
      <c r="B17" s="43">
        <v>3.3</v>
      </c>
      <c r="C17" s="6"/>
      <c r="D17" s="42" t="s">
        <v>30</v>
      </c>
      <c r="E17" s="42">
        <v>7</v>
      </c>
      <c r="F17" s="45">
        <v>7</v>
      </c>
      <c r="G17" s="6"/>
      <c r="H17" s="46"/>
      <c r="I17" s="46"/>
      <c r="J17" s="50"/>
      <c r="K17" s="46"/>
      <c r="L17" s="50"/>
    </row>
    <row r="18" spans="1:12" x14ac:dyDescent="0.25">
      <c r="A18" s="41" t="s">
        <v>23</v>
      </c>
      <c r="B18" s="43">
        <v>2.7</v>
      </c>
      <c r="C18" s="6"/>
      <c r="D18" s="42" t="s">
        <v>31</v>
      </c>
      <c r="E18" s="42">
        <v>19600.32</v>
      </c>
      <c r="F18" s="45">
        <v>19600.32</v>
      </c>
      <c r="G18" s="6"/>
      <c r="H18" s="46"/>
      <c r="I18" s="46"/>
      <c r="J18" s="50"/>
      <c r="K18" s="46"/>
      <c r="L18" s="50"/>
    </row>
    <row r="19" spans="1:12" x14ac:dyDescent="0.25">
      <c r="A19" s="41" t="s">
        <v>24</v>
      </c>
      <c r="B19" s="43">
        <v>2.7</v>
      </c>
      <c r="C19" s="6"/>
      <c r="D19" s="44" t="s">
        <v>32</v>
      </c>
      <c r="E19" s="42">
        <v>1124.3499999999999</v>
      </c>
      <c r="F19" s="45">
        <v>1124</v>
      </c>
      <c r="G19" s="6"/>
      <c r="H19" s="51"/>
      <c r="I19" s="51"/>
      <c r="J19" s="50"/>
      <c r="K19" s="46"/>
      <c r="L19" s="52"/>
    </row>
    <row r="20" spans="1:12" x14ac:dyDescent="0.25">
      <c r="A20" s="41" t="s">
        <v>25</v>
      </c>
      <c r="B20" s="43">
        <v>3.7</v>
      </c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41" t="s">
        <v>26</v>
      </c>
      <c r="B21" s="43">
        <v>3.3</v>
      </c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41" t="s">
        <v>27</v>
      </c>
      <c r="B22" s="43">
        <v>4.9000000000000004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41" t="s">
        <v>28</v>
      </c>
      <c r="B23" s="43">
        <v>2.7</v>
      </c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40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40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3:12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3:12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3:12" x14ac:dyDescent="0.25"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3:12" x14ac:dyDescent="0.25"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3:12" x14ac:dyDescent="0.25"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3:12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3:12" x14ac:dyDescent="0.25"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3:12" x14ac:dyDescent="0.25"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3:12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3:12" x14ac:dyDescent="0.25"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3:12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3:12" x14ac:dyDescent="0.25"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3:12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3:12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3:12" x14ac:dyDescent="0.25"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3:12" x14ac:dyDescent="0.25"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3:12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3:12" x14ac:dyDescent="0.25"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3:12" x14ac:dyDescent="0.25"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3:12" x14ac:dyDescent="0.25"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3:12" x14ac:dyDescent="0.25"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3:12" x14ac:dyDescent="0.25"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3:12" x14ac:dyDescent="0.25"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3:12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3:12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3:12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3:12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3:12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3:12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3:12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3:12" x14ac:dyDescent="0.25"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3:12" x14ac:dyDescent="0.25"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3:12" x14ac:dyDescent="0.25"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3:12" x14ac:dyDescent="0.25"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3:12" x14ac:dyDescent="0.25"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3:12" x14ac:dyDescent="0.25"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3:12" x14ac:dyDescent="0.25"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3:12" x14ac:dyDescent="0.25"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3:12" x14ac:dyDescent="0.25"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3:12" x14ac:dyDescent="0.25"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3:12" x14ac:dyDescent="0.25"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3:12" x14ac:dyDescent="0.25"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3:12" x14ac:dyDescent="0.25"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3:12" x14ac:dyDescent="0.25"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3:12" x14ac:dyDescent="0.25"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3:12" x14ac:dyDescent="0.25"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3:12" x14ac:dyDescent="0.25"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3:12" x14ac:dyDescent="0.25"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3:12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3:12" x14ac:dyDescent="0.25"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3:12" x14ac:dyDescent="0.25"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3:12" x14ac:dyDescent="0.25"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3:12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3:12" x14ac:dyDescent="0.25"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3:12" x14ac:dyDescent="0.25"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3:12" x14ac:dyDescent="0.25"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3:12" x14ac:dyDescent="0.25">
      <c r="C89" s="6"/>
      <c r="D89" s="6"/>
      <c r="E89" s="6"/>
      <c r="F89" s="6"/>
      <c r="G89" s="6"/>
      <c r="H89" s="6"/>
      <c r="I89" s="6"/>
      <c r="J89" s="6"/>
      <c r="K89" s="6"/>
      <c r="L89" s="6"/>
    </row>
  </sheetData>
  <mergeCells count="11">
    <mergeCell ref="M16:N16"/>
    <mergeCell ref="H15:H16"/>
    <mergeCell ref="I15:I16"/>
    <mergeCell ref="J15:K15"/>
    <mergeCell ref="L15:L16"/>
    <mergeCell ref="H19:I19"/>
    <mergeCell ref="A2:P2"/>
    <mergeCell ref="I5:I12"/>
    <mergeCell ref="G1:H1"/>
    <mergeCell ref="J1:K1"/>
    <mergeCell ref="C1:D1"/>
  </mergeCells>
  <dataValidations count="1">
    <dataValidation type="custom" allowBlank="1" showInputMessage="1" showErrorMessage="1" error="!!!! Дозволений діапазон КТУ в межах від 0,5 до 1,5; КТУ ≠1" sqref="G5:G11">
      <formula1>OR(AND(G5&gt;=0.5,G5&lt;1),AND(G5&gt;1,G5&lt;=1.5))</formula1>
    </dataValidation>
  </dataValidations>
  <pageMargins left="0.7" right="0.7" top="0.75" bottom="0.75" header="0.3" footer="0.3"/>
  <pageSetup paperSize="9" scale="23" orientation="portrait" horizontalDpi="300" verticalDpi="300" r:id="rId1"/>
  <ignoredErrors>
    <ignoredError sqref="J5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ГТС!$A$2:$A$72</xm:f>
          </x14:formula1>
          <xm:sqref>D5:D11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10" workbookViewId="0">
      <selection activeCell="B2" sqref="B2:B72"/>
    </sheetView>
  </sheetViews>
  <sheetFormatPr defaultRowHeight="15" x14ac:dyDescent="0.25"/>
  <cols>
    <col min="4" max="4" width="11.5703125" customWidth="1"/>
    <col min="5" max="5" width="14.7109375" customWidth="1"/>
  </cols>
  <sheetData>
    <row r="1" spans="1:7" ht="36" x14ac:dyDescent="0.25">
      <c r="A1" s="3" t="s">
        <v>13</v>
      </c>
      <c r="B1" s="3" t="s">
        <v>14</v>
      </c>
      <c r="C1" s="5"/>
      <c r="D1" s="13" t="s">
        <v>17</v>
      </c>
      <c r="E1" s="13" t="s">
        <v>18</v>
      </c>
      <c r="F1" s="5"/>
      <c r="G1" s="6"/>
    </row>
    <row r="2" spans="1:7" x14ac:dyDescent="0.25">
      <c r="A2" s="3">
        <v>1</v>
      </c>
      <c r="B2" s="3">
        <v>15.59</v>
      </c>
      <c r="C2" s="5"/>
      <c r="D2" s="5">
        <v>1.1000000000000001</v>
      </c>
      <c r="E2" s="5">
        <v>1.3</v>
      </c>
      <c r="F2" s="5"/>
      <c r="G2" s="6"/>
    </row>
    <row r="3" spans="1:7" x14ac:dyDescent="0.25">
      <c r="A3" s="3">
        <v>1.1000000000000001</v>
      </c>
      <c r="B3" s="3">
        <v>15.71</v>
      </c>
      <c r="C3" s="5"/>
      <c r="D3" s="5">
        <v>1.1100000000000001</v>
      </c>
      <c r="E3" s="5">
        <v>1.31</v>
      </c>
      <c r="F3" s="5"/>
      <c r="G3" s="6"/>
    </row>
    <row r="4" spans="1:7" x14ac:dyDescent="0.25">
      <c r="A4" s="3">
        <v>1.2</v>
      </c>
      <c r="B4" s="3">
        <v>15.84</v>
      </c>
      <c r="C4" s="5"/>
      <c r="D4" s="5">
        <v>1.1200000000000001</v>
      </c>
      <c r="E4" s="5">
        <v>1.32</v>
      </c>
      <c r="F4" s="5"/>
      <c r="G4" s="6"/>
    </row>
    <row r="5" spans="1:7" x14ac:dyDescent="0.25">
      <c r="A5" s="3">
        <v>1.3</v>
      </c>
      <c r="B5" s="3">
        <v>15.96</v>
      </c>
      <c r="C5" s="5"/>
      <c r="D5" s="5">
        <v>1.1299999999999999</v>
      </c>
      <c r="E5" s="5">
        <v>1.33</v>
      </c>
      <c r="F5" s="5"/>
      <c r="G5" s="6"/>
    </row>
    <row r="6" spans="1:7" x14ac:dyDescent="0.25">
      <c r="A6" s="3">
        <v>1.4</v>
      </c>
      <c r="B6" s="3">
        <v>16.09</v>
      </c>
      <c r="C6" s="5"/>
      <c r="D6" s="5">
        <v>1.1399999999999999</v>
      </c>
      <c r="E6" s="5">
        <v>1.34</v>
      </c>
      <c r="F6" s="5"/>
      <c r="G6" s="6"/>
    </row>
    <row r="7" spans="1:7" x14ac:dyDescent="0.25">
      <c r="A7" s="3">
        <v>1.5</v>
      </c>
      <c r="B7" s="3">
        <v>16.21</v>
      </c>
      <c r="C7" s="5"/>
      <c r="D7" s="5">
        <v>1.1499999999999999</v>
      </c>
      <c r="E7" s="5">
        <v>1.35</v>
      </c>
      <c r="F7" s="5"/>
      <c r="G7" s="6"/>
    </row>
    <row r="8" spans="1:7" x14ac:dyDescent="0.25">
      <c r="A8" s="3">
        <v>1.6</v>
      </c>
      <c r="B8" s="3">
        <v>16.34</v>
      </c>
      <c r="C8" s="5"/>
      <c r="D8" s="5"/>
      <c r="E8" s="5">
        <v>1.36</v>
      </c>
      <c r="F8" s="5"/>
      <c r="G8" s="6"/>
    </row>
    <row r="9" spans="1:7" x14ac:dyDescent="0.25">
      <c r="A9" s="3">
        <v>1.7</v>
      </c>
      <c r="B9" s="3">
        <v>16.46</v>
      </c>
      <c r="C9" s="5"/>
      <c r="D9" s="5"/>
      <c r="E9" s="5">
        <v>1.37</v>
      </c>
      <c r="F9" s="5"/>
      <c r="G9" s="6"/>
    </row>
    <row r="10" spans="1:7" x14ac:dyDescent="0.25">
      <c r="A10" s="3">
        <v>1.8</v>
      </c>
      <c r="B10" s="3">
        <v>16.59</v>
      </c>
      <c r="C10" s="5"/>
      <c r="D10" s="5"/>
      <c r="E10" s="5">
        <v>1.38</v>
      </c>
      <c r="F10" s="5"/>
      <c r="G10" s="6"/>
    </row>
    <row r="11" spans="1:7" x14ac:dyDescent="0.25">
      <c r="A11" s="3">
        <v>1.9</v>
      </c>
      <c r="B11" s="3">
        <v>16.71</v>
      </c>
      <c r="C11" s="5"/>
      <c r="D11" s="5"/>
      <c r="E11" s="5">
        <v>1.39</v>
      </c>
      <c r="F11" s="5"/>
      <c r="G11" s="6"/>
    </row>
    <row r="12" spans="1:7" x14ac:dyDescent="0.25">
      <c r="A12" s="3">
        <v>2</v>
      </c>
      <c r="B12" s="3">
        <v>16.84</v>
      </c>
      <c r="C12" s="5"/>
      <c r="D12" s="5"/>
      <c r="E12" s="5">
        <v>1.4</v>
      </c>
      <c r="F12" s="5"/>
      <c r="G12" s="6"/>
    </row>
    <row r="13" spans="1:7" x14ac:dyDescent="0.25">
      <c r="A13" s="3">
        <v>2.1</v>
      </c>
      <c r="B13" s="3">
        <v>17.010000000000002</v>
      </c>
      <c r="C13" s="5"/>
      <c r="D13" s="5"/>
      <c r="E13" s="5">
        <v>1.41</v>
      </c>
      <c r="F13" s="5"/>
      <c r="G13" s="6"/>
    </row>
    <row r="14" spans="1:7" x14ac:dyDescent="0.25">
      <c r="A14" s="3">
        <v>2.2000000000000002</v>
      </c>
      <c r="B14" s="3">
        <v>17.16</v>
      </c>
      <c r="C14" s="5"/>
      <c r="D14" s="5"/>
      <c r="E14" s="5">
        <v>1.42</v>
      </c>
      <c r="F14" s="5"/>
      <c r="G14" s="6"/>
    </row>
    <row r="15" spans="1:7" x14ac:dyDescent="0.25">
      <c r="A15" s="3">
        <v>2.2999999999999998</v>
      </c>
      <c r="B15" s="3">
        <v>17.34</v>
      </c>
      <c r="C15" s="5"/>
      <c r="D15" s="5"/>
      <c r="E15" s="5">
        <v>1.43</v>
      </c>
      <c r="F15" s="5"/>
      <c r="G15" s="6"/>
    </row>
    <row r="16" spans="1:7" x14ac:dyDescent="0.25">
      <c r="A16" s="3">
        <v>2.4</v>
      </c>
      <c r="B16" s="3">
        <v>17.489999999999998</v>
      </c>
      <c r="C16" s="5"/>
      <c r="D16" s="5"/>
      <c r="E16" s="5">
        <v>1.44</v>
      </c>
      <c r="F16" s="5"/>
      <c r="G16" s="6"/>
    </row>
    <row r="17" spans="1:7" x14ac:dyDescent="0.25">
      <c r="A17" s="3">
        <v>2.5</v>
      </c>
      <c r="B17" s="3">
        <v>17.66</v>
      </c>
      <c r="C17" s="5"/>
      <c r="D17" s="5"/>
      <c r="E17" s="5">
        <v>1.45</v>
      </c>
      <c r="F17" s="5"/>
      <c r="G17" s="6"/>
    </row>
    <row r="18" spans="1:7" x14ac:dyDescent="0.25">
      <c r="A18" s="3">
        <v>2.6</v>
      </c>
      <c r="B18" s="3">
        <v>17.829999999999998</v>
      </c>
      <c r="C18" s="5"/>
      <c r="D18" s="5"/>
      <c r="E18" s="5">
        <v>1.46</v>
      </c>
      <c r="F18" s="5"/>
      <c r="G18" s="6"/>
    </row>
    <row r="19" spans="1:7" x14ac:dyDescent="0.25">
      <c r="A19" s="3">
        <v>2.7</v>
      </c>
      <c r="B19" s="3">
        <v>17.989999999999998</v>
      </c>
      <c r="C19" s="5"/>
      <c r="D19" s="5"/>
      <c r="E19" s="5">
        <v>1.47</v>
      </c>
      <c r="F19" s="5"/>
      <c r="G19" s="6"/>
    </row>
    <row r="20" spans="1:7" x14ac:dyDescent="0.25">
      <c r="A20" s="3">
        <v>2.8</v>
      </c>
      <c r="B20" s="3">
        <v>18.16</v>
      </c>
      <c r="C20" s="5"/>
      <c r="D20" s="5"/>
      <c r="E20" s="5">
        <v>1.48</v>
      </c>
      <c r="F20" s="5"/>
      <c r="G20" s="6"/>
    </row>
    <row r="21" spans="1:7" x14ac:dyDescent="0.25">
      <c r="A21" s="3">
        <v>2.9</v>
      </c>
      <c r="B21" s="3">
        <v>18.32</v>
      </c>
      <c r="C21" s="5"/>
      <c r="D21" s="5"/>
      <c r="E21" s="5">
        <v>1.49</v>
      </c>
      <c r="F21" s="5"/>
      <c r="G21" s="6"/>
    </row>
    <row r="22" spans="1:7" x14ac:dyDescent="0.25">
      <c r="A22" s="3">
        <v>3</v>
      </c>
      <c r="B22" s="3">
        <v>18.489999999999998</v>
      </c>
      <c r="C22" s="5"/>
      <c r="D22" s="5"/>
      <c r="E22" s="5">
        <v>1.5</v>
      </c>
      <c r="F22" s="5"/>
      <c r="G22" s="6"/>
    </row>
    <row r="23" spans="1:7" x14ac:dyDescent="0.25">
      <c r="A23" s="3">
        <v>3.1</v>
      </c>
      <c r="B23" s="3">
        <v>18.72</v>
      </c>
      <c r="C23" s="5"/>
      <c r="D23" s="5"/>
      <c r="E23" s="5">
        <v>1.51</v>
      </c>
      <c r="F23" s="5"/>
      <c r="G23" s="6"/>
    </row>
    <row r="24" spans="1:7" x14ac:dyDescent="0.25">
      <c r="A24" s="3">
        <v>3.2</v>
      </c>
      <c r="B24" s="3">
        <v>18.97</v>
      </c>
      <c r="C24" s="5"/>
      <c r="D24" s="5"/>
      <c r="E24" s="5">
        <v>1.52</v>
      </c>
      <c r="F24" s="5"/>
      <c r="G24" s="6"/>
    </row>
    <row r="25" spans="1:7" x14ac:dyDescent="0.25">
      <c r="A25" s="3">
        <v>3.3</v>
      </c>
      <c r="B25" s="3">
        <v>19.21</v>
      </c>
      <c r="C25" s="5"/>
      <c r="D25" s="5"/>
      <c r="E25" s="5">
        <v>1.53</v>
      </c>
      <c r="F25" s="5"/>
      <c r="G25" s="6"/>
    </row>
    <row r="26" spans="1:7" x14ac:dyDescent="0.25">
      <c r="A26" s="3">
        <v>3.4</v>
      </c>
      <c r="B26" s="3">
        <v>19.440000000000001</v>
      </c>
      <c r="C26" s="6"/>
      <c r="D26" s="6"/>
      <c r="E26" s="5">
        <v>1.54</v>
      </c>
      <c r="F26" s="6"/>
      <c r="G26" s="6"/>
    </row>
    <row r="27" spans="1:7" x14ac:dyDescent="0.25">
      <c r="A27" s="3">
        <v>3.5</v>
      </c>
      <c r="B27" s="3">
        <v>19.690000000000001</v>
      </c>
      <c r="C27" s="6"/>
      <c r="D27" s="6"/>
      <c r="E27" s="5">
        <v>1.55</v>
      </c>
      <c r="F27" s="6"/>
      <c r="G27" s="6"/>
    </row>
    <row r="28" spans="1:7" x14ac:dyDescent="0.25">
      <c r="A28" s="3">
        <v>3.6</v>
      </c>
      <c r="B28" s="3">
        <v>19.920000000000002</v>
      </c>
      <c r="C28" s="6"/>
      <c r="D28" s="6"/>
      <c r="E28" s="5">
        <v>1.56</v>
      </c>
      <c r="F28" s="6"/>
      <c r="G28" s="6"/>
    </row>
    <row r="29" spans="1:7" x14ac:dyDescent="0.25">
      <c r="A29" s="3">
        <v>3.7</v>
      </c>
      <c r="B29" s="3">
        <v>20.16</v>
      </c>
      <c r="C29" s="6"/>
      <c r="D29" s="6"/>
      <c r="E29" s="5">
        <v>1.57</v>
      </c>
      <c r="F29" s="6"/>
      <c r="G29" s="6"/>
    </row>
    <row r="30" spans="1:7" x14ac:dyDescent="0.25">
      <c r="A30" s="3">
        <v>3.8</v>
      </c>
      <c r="B30" s="3">
        <v>20.39</v>
      </c>
      <c r="C30" s="6"/>
      <c r="D30" s="6"/>
      <c r="E30" s="5">
        <v>1.58</v>
      </c>
      <c r="F30" s="6"/>
      <c r="G30" s="6"/>
    </row>
    <row r="31" spans="1:7" x14ac:dyDescent="0.25">
      <c r="A31" s="3">
        <v>3.9</v>
      </c>
      <c r="B31" s="3">
        <v>20.64</v>
      </c>
      <c r="C31" s="6"/>
      <c r="D31" s="6"/>
      <c r="E31" s="5">
        <v>1.59</v>
      </c>
      <c r="F31" s="6"/>
      <c r="G31" s="6"/>
    </row>
    <row r="32" spans="1:7" x14ac:dyDescent="0.25">
      <c r="A32" s="3">
        <v>4</v>
      </c>
      <c r="B32" s="3">
        <v>20.88</v>
      </c>
      <c r="C32" s="6"/>
      <c r="D32" s="6"/>
      <c r="E32" s="5">
        <v>1.6</v>
      </c>
      <c r="F32" s="6"/>
      <c r="G32" s="6"/>
    </row>
    <row r="33" spans="1:7" x14ac:dyDescent="0.25">
      <c r="A33" s="3">
        <v>4.0999999999999996</v>
      </c>
      <c r="B33" s="3">
        <v>21.19</v>
      </c>
      <c r="C33" s="6"/>
      <c r="D33" s="6"/>
      <c r="E33" s="6"/>
      <c r="F33" s="6"/>
      <c r="G33" s="6"/>
    </row>
    <row r="34" spans="1:7" x14ac:dyDescent="0.25">
      <c r="A34" s="3">
        <v>4.2</v>
      </c>
      <c r="B34" s="3">
        <v>21.51</v>
      </c>
      <c r="C34" s="6"/>
      <c r="D34" s="6"/>
      <c r="E34" s="6"/>
      <c r="F34" s="6"/>
      <c r="G34" s="6"/>
    </row>
    <row r="35" spans="1:7" x14ac:dyDescent="0.25">
      <c r="A35" s="3">
        <v>4.3</v>
      </c>
      <c r="B35" s="3">
        <v>21.83</v>
      </c>
      <c r="C35" s="6"/>
      <c r="D35" s="6"/>
      <c r="E35" s="6"/>
      <c r="F35" s="6"/>
      <c r="G35" s="6"/>
    </row>
    <row r="36" spans="1:7" x14ac:dyDescent="0.25">
      <c r="A36" s="3">
        <v>4.4000000000000004</v>
      </c>
      <c r="B36" s="3">
        <v>22.14</v>
      </c>
      <c r="C36" s="6"/>
      <c r="D36" s="6"/>
      <c r="E36" s="6"/>
      <c r="F36" s="6"/>
      <c r="G36" s="6"/>
    </row>
    <row r="37" spans="1:7" x14ac:dyDescent="0.25">
      <c r="A37" s="3">
        <v>4.5</v>
      </c>
      <c r="B37" s="3">
        <v>22.47</v>
      </c>
      <c r="C37" s="6"/>
      <c r="D37" s="6"/>
      <c r="E37" s="6"/>
      <c r="F37" s="6"/>
      <c r="G37" s="6"/>
    </row>
    <row r="38" spans="1:7" x14ac:dyDescent="0.25">
      <c r="A38" s="3">
        <v>4.5999999999999996</v>
      </c>
      <c r="B38" s="3">
        <v>22.78</v>
      </c>
      <c r="C38" s="6"/>
      <c r="D38" s="6"/>
      <c r="E38" s="6"/>
      <c r="F38" s="6"/>
      <c r="G38" s="6"/>
    </row>
    <row r="39" spans="1:7" x14ac:dyDescent="0.25">
      <c r="A39" s="3">
        <v>4.7</v>
      </c>
      <c r="B39" s="3">
        <v>23.09</v>
      </c>
      <c r="C39" s="6"/>
      <c r="D39" s="6"/>
      <c r="E39" s="6"/>
      <c r="F39" s="6"/>
      <c r="G39" s="6"/>
    </row>
    <row r="40" spans="1:7" x14ac:dyDescent="0.25">
      <c r="A40" s="3">
        <v>4.8</v>
      </c>
      <c r="B40" s="3">
        <v>23.54</v>
      </c>
      <c r="C40" s="6"/>
      <c r="D40" s="6"/>
      <c r="E40" s="6"/>
      <c r="F40" s="6"/>
      <c r="G40" s="6"/>
    </row>
    <row r="41" spans="1:7" x14ac:dyDescent="0.25">
      <c r="A41" s="3">
        <v>4.9000000000000004</v>
      </c>
      <c r="B41" s="3">
        <v>23.73</v>
      </c>
      <c r="C41" s="6"/>
      <c r="D41" s="6"/>
      <c r="E41" s="6"/>
      <c r="F41" s="6"/>
      <c r="G41" s="6"/>
    </row>
    <row r="42" spans="1:7" x14ac:dyDescent="0.25">
      <c r="A42" s="3">
        <v>5</v>
      </c>
      <c r="B42" s="3">
        <v>24.04</v>
      </c>
      <c r="C42" s="6"/>
      <c r="D42" s="6"/>
      <c r="E42" s="6"/>
      <c r="F42" s="6"/>
      <c r="G42" s="6"/>
    </row>
    <row r="43" spans="1:7" x14ac:dyDescent="0.25">
      <c r="A43" s="3">
        <v>5.0999999999999996</v>
      </c>
      <c r="B43" s="3">
        <v>24.45</v>
      </c>
      <c r="C43" s="6"/>
      <c r="D43" s="6"/>
      <c r="E43" s="6"/>
      <c r="F43" s="6"/>
      <c r="G43" s="6"/>
    </row>
    <row r="44" spans="1:7" x14ac:dyDescent="0.25">
      <c r="A44" s="3">
        <v>5.2</v>
      </c>
      <c r="B44" s="3">
        <v>24.83</v>
      </c>
      <c r="C44" s="6"/>
      <c r="D44" s="6"/>
      <c r="E44" s="6"/>
      <c r="F44" s="6"/>
      <c r="G44" s="6"/>
    </row>
    <row r="45" spans="1:7" x14ac:dyDescent="0.25">
      <c r="A45" s="3">
        <v>5.3</v>
      </c>
      <c r="B45" s="3">
        <v>25.25</v>
      </c>
      <c r="C45" s="6"/>
      <c r="D45" s="6"/>
      <c r="E45" s="6"/>
      <c r="F45" s="6"/>
      <c r="G45" s="6"/>
    </row>
    <row r="46" spans="1:7" x14ac:dyDescent="0.25">
      <c r="A46" s="3">
        <v>5.4</v>
      </c>
      <c r="B46" s="3">
        <v>25.63</v>
      </c>
      <c r="C46" s="6"/>
      <c r="D46" s="6"/>
      <c r="E46" s="6"/>
      <c r="F46" s="6"/>
      <c r="G46" s="6"/>
    </row>
    <row r="47" spans="1:7" x14ac:dyDescent="0.25">
      <c r="A47" s="3">
        <v>5.5</v>
      </c>
      <c r="B47" s="3">
        <v>26.04</v>
      </c>
      <c r="C47" s="6"/>
      <c r="D47" s="6"/>
      <c r="E47" s="6"/>
      <c r="F47" s="6"/>
      <c r="G47" s="6"/>
    </row>
    <row r="48" spans="1:7" x14ac:dyDescent="0.25">
      <c r="A48" s="3">
        <v>5.6</v>
      </c>
      <c r="B48" s="3">
        <v>26.43</v>
      </c>
      <c r="C48" s="6"/>
      <c r="D48" s="6"/>
      <c r="E48" s="6"/>
      <c r="F48" s="6"/>
      <c r="G48" s="6"/>
    </row>
    <row r="49" spans="1:7" x14ac:dyDescent="0.25">
      <c r="A49" s="3">
        <v>5.7</v>
      </c>
      <c r="B49" s="3">
        <v>26.84</v>
      </c>
      <c r="C49" s="6"/>
      <c r="D49" s="6"/>
      <c r="E49" s="6"/>
      <c r="F49" s="6"/>
      <c r="G49" s="6"/>
    </row>
    <row r="50" spans="1:7" x14ac:dyDescent="0.25">
      <c r="A50" s="3">
        <v>5.8</v>
      </c>
      <c r="B50" s="3">
        <v>27.23</v>
      </c>
      <c r="C50" s="6"/>
      <c r="D50" s="6"/>
      <c r="E50" s="6"/>
      <c r="F50" s="6"/>
      <c r="G50" s="6"/>
    </row>
    <row r="51" spans="1:7" x14ac:dyDescent="0.25">
      <c r="A51" s="3">
        <v>5.9</v>
      </c>
      <c r="B51" s="3">
        <v>27.63</v>
      </c>
      <c r="C51" s="6"/>
      <c r="D51" s="6"/>
      <c r="E51" s="6"/>
      <c r="F51" s="6"/>
      <c r="G51" s="6"/>
    </row>
    <row r="52" spans="1:7" x14ac:dyDescent="0.25">
      <c r="A52" s="3">
        <v>6</v>
      </c>
      <c r="B52" s="3">
        <v>28.02</v>
      </c>
      <c r="C52" s="6"/>
      <c r="D52" s="6"/>
      <c r="E52" s="6"/>
      <c r="F52" s="6"/>
      <c r="G52" s="6"/>
    </row>
    <row r="53" spans="1:7" x14ac:dyDescent="0.25">
      <c r="A53" s="3">
        <v>6.1</v>
      </c>
      <c r="B53" s="3">
        <v>28.45</v>
      </c>
      <c r="C53" s="6"/>
      <c r="D53" s="6"/>
      <c r="E53" s="6"/>
      <c r="F53" s="6"/>
      <c r="G53" s="6"/>
    </row>
    <row r="54" spans="1:7" x14ac:dyDescent="0.25">
      <c r="A54" s="3">
        <v>6.2</v>
      </c>
      <c r="B54" s="3">
        <v>28.85</v>
      </c>
      <c r="C54" s="6"/>
      <c r="D54" s="6"/>
      <c r="E54" s="6"/>
      <c r="F54" s="6"/>
      <c r="G54" s="6"/>
    </row>
    <row r="55" spans="1:7" x14ac:dyDescent="0.25">
      <c r="A55" s="3">
        <v>6.3</v>
      </c>
      <c r="B55" s="3">
        <v>29.31</v>
      </c>
      <c r="C55" s="6"/>
      <c r="D55" s="6"/>
      <c r="E55" s="6"/>
      <c r="F55" s="6"/>
      <c r="G55" s="6"/>
    </row>
    <row r="56" spans="1:7" x14ac:dyDescent="0.25">
      <c r="A56" s="3">
        <v>6.4</v>
      </c>
      <c r="B56" s="3">
        <v>29.74</v>
      </c>
      <c r="C56" s="6"/>
      <c r="D56" s="6"/>
      <c r="E56" s="6"/>
      <c r="F56" s="6"/>
      <c r="G56" s="6"/>
    </row>
    <row r="57" spans="1:7" x14ac:dyDescent="0.25">
      <c r="A57" s="3">
        <v>6.5</v>
      </c>
      <c r="B57" s="3">
        <v>30.18</v>
      </c>
      <c r="C57" s="6"/>
      <c r="D57" s="6"/>
      <c r="E57" s="6"/>
      <c r="F57" s="6"/>
      <c r="G57" s="6"/>
    </row>
    <row r="58" spans="1:7" x14ac:dyDescent="0.25">
      <c r="A58" s="3">
        <v>6.6</v>
      </c>
      <c r="B58" s="3">
        <v>30.62</v>
      </c>
      <c r="C58" s="6"/>
      <c r="D58" s="6"/>
      <c r="E58" s="6"/>
      <c r="F58" s="6"/>
      <c r="G58" s="6"/>
    </row>
    <row r="59" spans="1:7" x14ac:dyDescent="0.25">
      <c r="A59" s="3">
        <v>6.7</v>
      </c>
      <c r="B59" s="3">
        <v>31.06</v>
      </c>
      <c r="C59" s="6"/>
      <c r="D59" s="6"/>
      <c r="E59" s="6"/>
      <c r="F59" s="6"/>
      <c r="G59" s="6"/>
    </row>
    <row r="60" spans="1:7" x14ac:dyDescent="0.25">
      <c r="A60" s="3">
        <v>6.8</v>
      </c>
      <c r="B60" s="3">
        <v>31.48</v>
      </c>
      <c r="C60" s="6"/>
      <c r="D60" s="6"/>
      <c r="E60" s="6"/>
      <c r="F60" s="6"/>
      <c r="G60" s="6"/>
    </row>
    <row r="61" spans="1:7" x14ac:dyDescent="0.25">
      <c r="A61" s="3">
        <v>6.9</v>
      </c>
      <c r="B61" s="3">
        <v>31.91</v>
      </c>
      <c r="C61" s="6"/>
      <c r="D61" s="6"/>
      <c r="E61" s="6"/>
      <c r="F61" s="6"/>
      <c r="G61" s="6"/>
    </row>
    <row r="62" spans="1:7" x14ac:dyDescent="0.25">
      <c r="A62" s="3">
        <v>7</v>
      </c>
      <c r="B62" s="3">
        <v>32.35</v>
      </c>
      <c r="C62" s="6"/>
      <c r="D62" s="6"/>
      <c r="E62" s="6"/>
      <c r="F62" s="6"/>
      <c r="G62" s="6"/>
    </row>
    <row r="63" spans="1:7" x14ac:dyDescent="0.25">
      <c r="A63" s="3">
        <v>7.1</v>
      </c>
      <c r="B63" s="3">
        <v>32.85</v>
      </c>
      <c r="C63" s="6"/>
      <c r="D63" s="6"/>
      <c r="E63" s="6"/>
      <c r="F63" s="6"/>
      <c r="G63" s="6"/>
    </row>
    <row r="64" spans="1:7" x14ac:dyDescent="0.25">
      <c r="A64" s="3">
        <v>7.2</v>
      </c>
      <c r="B64" s="3">
        <v>33.35</v>
      </c>
      <c r="C64" s="6"/>
      <c r="D64" s="6"/>
      <c r="E64" s="6"/>
      <c r="F64" s="6"/>
      <c r="G64" s="6"/>
    </row>
    <row r="65" spans="1:7" x14ac:dyDescent="0.25">
      <c r="A65" s="3">
        <v>7.3</v>
      </c>
      <c r="B65" s="3">
        <v>33.85</v>
      </c>
      <c r="C65" s="6"/>
      <c r="D65" s="6"/>
      <c r="E65" s="6"/>
      <c r="F65" s="6"/>
      <c r="G65" s="6"/>
    </row>
    <row r="66" spans="1:7" x14ac:dyDescent="0.25">
      <c r="A66" s="3">
        <v>7.4</v>
      </c>
      <c r="B66" s="3">
        <v>34.340000000000003</v>
      </c>
      <c r="C66" s="6"/>
      <c r="D66" s="6"/>
      <c r="E66" s="6"/>
      <c r="F66" s="6"/>
      <c r="G66" s="6"/>
    </row>
    <row r="67" spans="1:7" x14ac:dyDescent="0.25">
      <c r="A67" s="3">
        <v>7.5</v>
      </c>
      <c r="B67" s="3">
        <v>34.840000000000003</v>
      </c>
      <c r="C67" s="6"/>
      <c r="D67" s="6"/>
      <c r="E67" s="6"/>
      <c r="F67" s="6"/>
      <c r="G67" s="6"/>
    </row>
    <row r="68" spans="1:7" x14ac:dyDescent="0.25">
      <c r="A68" s="3">
        <v>7.6</v>
      </c>
      <c r="B68" s="3">
        <v>35.33</v>
      </c>
      <c r="C68" s="6"/>
      <c r="D68" s="6"/>
      <c r="E68" s="6"/>
      <c r="F68" s="6"/>
      <c r="G68" s="6"/>
    </row>
    <row r="69" spans="1:7" x14ac:dyDescent="0.25">
      <c r="A69" s="3">
        <v>7.7</v>
      </c>
      <c r="B69" s="3">
        <v>35.83</v>
      </c>
      <c r="C69" s="6"/>
      <c r="D69" s="6"/>
      <c r="E69" s="6"/>
      <c r="F69" s="6"/>
      <c r="G69" s="6"/>
    </row>
    <row r="70" spans="1:7" x14ac:dyDescent="0.25">
      <c r="A70" s="3">
        <v>7.8</v>
      </c>
      <c r="B70" s="3">
        <v>36.32</v>
      </c>
      <c r="C70" s="6"/>
      <c r="D70" s="6"/>
      <c r="E70" s="6"/>
      <c r="F70" s="6"/>
      <c r="G70" s="6"/>
    </row>
    <row r="71" spans="1:7" x14ac:dyDescent="0.25">
      <c r="A71" s="3">
        <v>7.9</v>
      </c>
      <c r="B71" s="3">
        <v>36.82</v>
      </c>
      <c r="C71" s="6"/>
      <c r="D71" s="6"/>
      <c r="E71" s="6"/>
      <c r="F71" s="6"/>
      <c r="G71" s="6"/>
    </row>
    <row r="72" spans="1:7" x14ac:dyDescent="0.25">
      <c r="A72" s="3">
        <v>8</v>
      </c>
      <c r="B72" s="3">
        <v>37.32</v>
      </c>
      <c r="C72" s="6"/>
      <c r="D72" s="6"/>
      <c r="E72" s="6"/>
      <c r="F72" s="6"/>
      <c r="G72" s="6"/>
    </row>
    <row r="73" spans="1:7" x14ac:dyDescent="0.25">
      <c r="A73" s="5"/>
      <c r="B73" s="5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ht="14.25" customHeight="1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5.1</vt:lpstr>
      <vt:lpstr>ГТС</vt:lpstr>
      <vt:lpstr>Доплати</vt:lpstr>
      <vt:lpstr>Премії</vt:lpstr>
      <vt:lpstr>Розряди</vt:lpstr>
      <vt:lpstr>Ставка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2017-05-01T09:34:46Z</dcterms:modified>
</cp:coreProperties>
</file>